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hiaI\Desktop\CUENTA PÚBLICA\CUENTA PÚBLICA 2024\3ER TRIMESTRE 2024\CORREGIDOS 2403\"/>
    </mc:Choice>
  </mc:AlternateContent>
  <xr:revisionPtr revIDLastSave="0" documentId="13_ncr:1_{6FF0DE6C-B5D0-4143-9AF4-AE8573474485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GCP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1" l="1"/>
  <c r="G35" i="1" s="1"/>
  <c r="D34" i="1"/>
  <c r="G34" i="1" s="1"/>
  <c r="D33" i="1"/>
  <c r="G33" i="1" s="1"/>
  <c r="D32" i="1"/>
  <c r="G32" i="1" s="1"/>
  <c r="G31" i="1" s="1"/>
  <c r="F31" i="1"/>
  <c r="E31" i="1"/>
  <c r="D31" i="1"/>
  <c r="C31" i="1"/>
  <c r="B31" i="1"/>
  <c r="D30" i="1"/>
  <c r="G30" i="1" s="1"/>
  <c r="G29" i="1"/>
  <c r="D29" i="1"/>
  <c r="D28" i="1"/>
  <c r="D26" i="1" s="1"/>
  <c r="G27" i="1"/>
  <c r="D27" i="1"/>
  <c r="F26" i="1"/>
  <c r="F6" i="1" s="1"/>
  <c r="E26" i="1"/>
  <c r="C26" i="1"/>
  <c r="B26" i="1"/>
  <c r="G25" i="1"/>
  <c r="D25" i="1"/>
  <c r="D24" i="1"/>
  <c r="G24" i="1" s="1"/>
  <c r="G23" i="1" s="1"/>
  <c r="F23" i="1"/>
  <c r="E23" i="1"/>
  <c r="D23" i="1"/>
  <c r="C23" i="1"/>
  <c r="B23" i="1"/>
  <c r="D22" i="1"/>
  <c r="G22" i="1" s="1"/>
  <c r="D21" i="1"/>
  <c r="G21" i="1" s="1"/>
  <c r="D20" i="1"/>
  <c r="G20" i="1" s="1"/>
  <c r="F19" i="1"/>
  <c r="E19" i="1"/>
  <c r="D19" i="1"/>
  <c r="C19" i="1"/>
  <c r="B19" i="1"/>
  <c r="D18" i="1"/>
  <c r="G18" i="1" s="1"/>
  <c r="D17" i="1"/>
  <c r="G17" i="1" s="1"/>
  <c r="D16" i="1"/>
  <c r="G16" i="1" s="1"/>
  <c r="D15" i="1"/>
  <c r="G15" i="1" s="1"/>
  <c r="D14" i="1"/>
  <c r="G14" i="1" s="1"/>
  <c r="D13" i="1"/>
  <c r="G13" i="1" s="1"/>
  <c r="D12" i="1"/>
  <c r="G11" i="1"/>
  <c r="D11" i="1"/>
  <c r="F10" i="1"/>
  <c r="E10" i="1"/>
  <c r="C10" i="1"/>
  <c r="B10" i="1"/>
  <c r="G9" i="1"/>
  <c r="D9" i="1"/>
  <c r="D8" i="1"/>
  <c r="G8" i="1" s="1"/>
  <c r="G7" i="1" s="1"/>
  <c r="F7" i="1"/>
  <c r="E7" i="1"/>
  <c r="D7" i="1"/>
  <c r="C7" i="1"/>
  <c r="B7" i="1"/>
  <c r="E6" i="1"/>
  <c r="B6" i="1"/>
  <c r="C6" i="1" l="1"/>
  <c r="D10" i="1"/>
  <c r="D6" i="1" s="1"/>
  <c r="G19" i="1"/>
  <c r="G12" i="1"/>
  <c r="G10" i="1" s="1"/>
  <c r="G6" i="1" s="1"/>
  <c r="G28" i="1"/>
  <c r="G26" i="1" s="1"/>
  <c r="B37" i="1" l="1"/>
  <c r="F37" i="1"/>
  <c r="C37" i="1"/>
  <c r="D37" i="1" l="1"/>
  <c r="E37" i="1"/>
  <c r="G37" i="1" l="1"/>
</calcChain>
</file>

<file path=xl/sharedStrings.xml><?xml version="1.0" encoding="utf-8"?>
<sst xmlns="http://schemas.openxmlformats.org/spreadsheetml/2006/main" count="43" uniqueCount="43">
  <si>
    <t>Egresos</t>
  </si>
  <si>
    <t>Subejercicio</t>
  </si>
  <si>
    <t>Concepto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</si>
  <si>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</si>
  <si>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</si>
  <si>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</si>
  <si>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</si>
  <si>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</si>
  <si>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</si>
  <si>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</si>
  <si>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</si>
  <si>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</si>
  <si>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</si>
  <si>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</si>
  <si>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</si>
  <si>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</si>
  <si>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</si>
  <si>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</si>
  <si>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</si>
  <si>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</si>
  <si>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</si>
  <si>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</si>
  <si>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</si>
  <si>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</si>
  <si>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</si>
  <si>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</si>
  <si>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</si>
  <si>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</si>
  <si>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</si>
  <si>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</si>
  <si>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</si>
  <si>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</si>
  <si>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</si>
  <si>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</si>
  <si>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</si>
  <si>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</si>
  <si>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</si>
  <si>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</si>
  <si>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</si>
  <si>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</si>
  <si>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Total del Gasto</t>
  </si>
  <si>
    <t>“Bajo protesta de decir verdad declaramos que los Estados Financieros y sus notas, son razonablemente correctos y son responsabilidad del emisor”</t>
  </si>
  <si>
    <t xml:space="preserve"> Municipio de Santiago Maravatío, Guanajuato.
Gasto por Categoría Programática
Del 1 de Enero al 30 de Septiembre de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</si>
</sst>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2" fillId="0" borderId="5" xfId="0" applyFont="1" applyBorder="1" applyAlignment="1">
      <alignment horizontal="left"/>
    </xf>
    <xf numFmtId="0" fontId="7" fillId="0" borderId="5" xfId="0" applyFont="1" applyBorder="1" applyAlignment="1" applyProtection="1">
      <alignment horizontal="left" indent="1"/>
      <protection locked="0"/>
    </xf>
    <xf numFmtId="0" fontId="7" fillId="2" borderId="10" xfId="9" applyFont="1" applyFill="1" applyBorder="1" applyAlignment="1">
      <alignment horizontal="center" vertical="center" wrapText="1"/>
    </xf>
    <xf numFmtId="4" fontId="7" fillId="2" borderId="10" xfId="9" applyNumberFormat="1" applyFont="1" applyFill="1" applyBorder="1" applyAlignment="1">
      <alignment horizontal="center" vertical="center" wrapText="1"/>
    </xf>
    <xf numFmtId="0" fontId="7" fillId="0" borderId="11" xfId="9" applyFont="1" applyBorder="1" applyAlignment="1">
      <alignment horizontal="center" vertical="center"/>
    </xf>
    <xf numFmtId="0" fontId="7" fillId="0" borderId="12" xfId="9" applyFont="1" applyBorder="1" applyAlignment="1">
      <alignment horizontal="center" vertical="center" wrapText="1"/>
    </xf>
    <xf numFmtId="4" fontId="2" fillId="0" borderId="13" xfId="0" applyNumberFormat="1" applyFont="1" applyBorder="1" applyProtection="1">
      <protection locked="0"/>
    </xf>
    <xf numFmtId="0" fontId="2" fillId="0" borderId="0" xfId="9" applyFont="1"/>
    <xf numFmtId="4" fontId="7" fillId="0" borderId="13" xfId="0" applyNumberFormat="1" applyFont="1" applyBorder="1" applyProtection="1">
      <protection locked="0"/>
    </xf>
    <xf numFmtId="0" fontId="7" fillId="2" borderId="2" xfId="9" applyFont="1" applyFill="1" applyBorder="1" applyAlignment="1">
      <alignment horizontal="center" vertical="center"/>
    </xf>
    <xf numFmtId="0" fontId="7" fillId="2" borderId="4" xfId="9" applyFont="1" applyFill="1" applyBorder="1" applyAlignment="1">
      <alignment horizontal="center" vertical="center"/>
    </xf>
    <xf numFmtId="4" fontId="7" fillId="2" borderId="9" xfId="9" applyNumberFormat="1" applyFont="1" applyFill="1" applyBorder="1" applyAlignment="1">
      <alignment horizontal="center" vertical="center" wrapText="1"/>
    </xf>
    <xf numFmtId="4" fontId="7" fillId="2" borderId="7" xfId="9" applyNumberFormat="1" applyFont="1" applyFill="1" applyBorder="1" applyAlignment="1">
      <alignment horizontal="center" vertical="center" wrapText="1"/>
    </xf>
    <xf numFmtId="0" fontId="7" fillId="2" borderId="6" xfId="9" applyFont="1" applyFill="1" applyBorder="1" applyAlignment="1">
      <alignment horizontal="center" vertical="center"/>
    </xf>
    <xf numFmtId="0" fontId="2" fillId="0" borderId="0" xfId="8" applyFont="1" applyAlignment="1" applyProtection="1">
      <alignment horizontal="left" vertical="top" indent="1"/>
      <protection hidden="1"/>
    </xf>
    <xf numFmtId="0" fontId="2" fillId="0" borderId="0" xfId="0" applyFont="1" applyAlignment="1">
      <alignment horizontal="left" indent="2"/>
    </xf>
    <xf numFmtId="0" fontId="7" fillId="0" borderId="0" xfId="8" applyFont="1" applyAlignment="1" applyProtection="1">
      <alignment horizontal="left" vertical="top" indent="1"/>
      <protection hidden="1"/>
    </xf>
    <xf numFmtId="0" fontId="8" fillId="0" borderId="3" xfId="0" applyFont="1" applyBorder="1" applyProtection="1">
      <protection locked="0"/>
    </xf>
    <xf numFmtId="0" fontId="5" fillId="0" borderId="0" xfId="0" applyFont="1"/>
    <xf numFmtId="4" fontId="2" fillId="0" borderId="14" xfId="0" applyNumberFormat="1" applyFont="1" applyBorder="1" applyProtection="1">
      <protection locked="0"/>
    </xf>
    <xf numFmtId="4" fontId="7" fillId="0" borderId="14" xfId="0" applyNumberFormat="1" applyFont="1" applyBorder="1" applyProtection="1">
      <protection locked="0"/>
    </xf>
    <xf numFmtId="4" fontId="7" fillId="0" borderId="14" xfId="0" applyNumberFormat="1" applyFont="1" applyBorder="1" applyAlignment="1" applyProtection="1">
      <alignment horizontal="right"/>
      <protection locked="0"/>
    </xf>
    <xf numFmtId="4" fontId="7" fillId="2" borderId="12" xfId="9" applyNumberFormat="1" applyFont="1" applyFill="1" applyBorder="1" applyAlignment="1">
      <alignment horizontal="center" vertical="center" wrapText="1"/>
    </xf>
    <xf numFmtId="4" fontId="7" fillId="2" borderId="13" xfId="9" applyNumberFormat="1" applyFont="1" applyFill="1" applyBorder="1" applyAlignment="1">
      <alignment horizontal="center" vertical="center" wrapText="1"/>
    </xf>
    <xf numFmtId="0" fontId="7" fillId="2" borderId="7" xfId="9" applyFont="1" applyFill="1" applyBorder="1" applyAlignment="1" applyProtection="1">
      <alignment horizontal="center" vertical="center" wrapText="1"/>
      <protection locked="0"/>
    </xf>
    <xf numFmtId="0" fontId="7" fillId="2" borderId="8" xfId="9" applyFont="1" applyFill="1" applyBorder="1" applyAlignment="1" applyProtection="1">
      <alignment horizontal="center" vertical="center" wrapText="1"/>
      <protection locked="0"/>
    </xf>
    <xf numFmtId="0" fontId="7" fillId="2" borderId="9" xfId="9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wrapText="1"/>
      <protection locked="0"/>
    </xf>
    <xf numFmtId="0" fontId="8" fillId="2" borderId="11" xfId="0" applyFont="1" applyFill="1" applyBorder="1" applyAlignment="1" applyProtection="1">
      <alignment horizontal="center"/>
      <protection locked="0"/>
    </xf>
    <xf numFmtId="0" fontId="8" fillId="2" borderId="2" xfId="0" applyFont="1" applyFill="1" applyBorder="1" applyAlignment="1" applyProtection="1">
      <alignment horizontal="center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Normal="100" zoomScaleSheetLayoutView="90" workbookViewId="0">
      <selection activeCell="E27" sqref="E27:F27"/>
    </sheetView>
  </sheetViews>
  <sheetFormatPr baseColWidth="10" defaultColWidth="11.42578125" defaultRowHeight="11.25" x14ac:dyDescent="0.2"/>
  <cols>
    <col min="1" max="1" width="62.42578125" style="1" customWidth="1"/>
    <col min="2" max="2" width="15.7109375" style="1" customWidth="1"/>
    <col min="3" max="3" width="18.7109375" style="1" customWidth="1"/>
    <col min="4" max="4" width="15.7109375" style="1" customWidth="1"/>
    <col min="5" max="7" width="15.7109375" style="2" customWidth="1"/>
    <col min="8" max="16384" width="11.42578125" style="1"/>
  </cols>
  <sheetData>
    <row r="1" spans="1:7" ht="33" customHeight="1" x14ac:dyDescent="0.2">
      <c r="A1" s="30" t="s">
        <v>42</v>
      </c>
      <c r="B1" s="31"/>
      <c r="C1" s="31"/>
      <c r="D1" s="31"/>
      <c r="E1" s="31"/>
      <c r="F1" s="31"/>
      <c r="G1" s="32"/>
    </row>
    <row r="2" spans="1:7" ht="14.45" customHeight="1" x14ac:dyDescent="0.2">
      <c r="A2" s="12"/>
      <c r="B2" s="27" t="s">
        <v>0</v>
      </c>
      <c r="C2" s="28"/>
      <c r="D2" s="28"/>
      <c r="E2" s="28"/>
      <c r="F2" s="29"/>
      <c r="G2" s="25" t="s">
        <v>1</v>
      </c>
    </row>
    <row r="3" spans="1:7" ht="22.5" x14ac:dyDescent="0.2">
      <c r="A3" s="13" t="s">
        <v>2</v>
      </c>
      <c r="B3" s="14" t="s">
        <v>3</v>
      </c>
      <c r="C3" s="6" t="s">
        <v>4</v>
      </c>
      <c r="D3" s="6" t="s">
        <v>5</v>
      </c>
      <c r="E3" s="6" t="s">
        <v>6</v>
      </c>
      <c r="F3" s="15" t="s">
        <v>7</v>
      </c>
      <c r="G3" s="26"/>
    </row>
    <row r="4" spans="1:7" x14ac:dyDescent="0.2">
      <c r="A4" s="16"/>
      <c r="B4" s="5">
        <v>1</v>
      </c>
      <c r="C4" s="5">
        <v>2</v>
      </c>
      <c r="D4" s="5" t="s">
        <v>8</v>
      </c>
      <c r="E4" s="5">
        <v>4</v>
      </c>
      <c r="F4" s="5">
        <v>5</v>
      </c>
      <c r="G4" s="5" t="s">
        <v>9</v>
      </c>
    </row>
    <row r="5" spans="1:7" x14ac:dyDescent="0.2">
      <c r="A5" s="7"/>
      <c r="B5" s="8"/>
      <c r="C5" s="8"/>
      <c r="D5" s="8"/>
      <c r="E5" s="8"/>
      <c r="F5" s="8"/>
      <c r="G5" s="8"/>
    </row>
    <row r="6" spans="1:7" x14ac:dyDescent="0.2">
      <c r="A6" s="10" t="s">
        <v>10</v>
      </c>
      <c r="B6" s="24">
        <f>+B7+B10+B19+B23+B26+B31</f>
        <v>162398519.99999997</v>
      </c>
      <c r="C6" s="24">
        <f t="shared" ref="C6:G6" si="0">+C7+C10+C19+C23+C26+C31</f>
        <v>46661611.320000008</v>
      </c>
      <c r="D6" s="24">
        <f t="shared" si="0"/>
        <v>209060131.31999999</v>
      </c>
      <c r="E6" s="24">
        <f t="shared" si="0"/>
        <v>142737833.60000002</v>
      </c>
      <c r="F6" s="24">
        <f t="shared" si="0"/>
        <v>142229381.44</v>
      </c>
      <c r="G6" s="24">
        <f t="shared" si="0"/>
        <v>66322297.719999991</v>
      </c>
    </row>
    <row r="7" spans="1:7" x14ac:dyDescent="0.2">
      <c r="A7" s="17" t="s">
        <v>11</v>
      </c>
      <c r="B7" s="23">
        <f>SUM(B8:B9)</f>
        <v>0</v>
      </c>
      <c r="C7" s="23">
        <f>SUM(C8:C9)</f>
        <v>0</v>
      </c>
      <c r="D7" s="23">
        <f t="shared" ref="D7:G7" si="1">SUM(D8:D9)</f>
        <v>0</v>
      </c>
      <c r="E7" s="23">
        <f t="shared" si="1"/>
        <v>0</v>
      </c>
      <c r="F7" s="23">
        <f t="shared" si="1"/>
        <v>0</v>
      </c>
      <c r="G7" s="23">
        <f t="shared" si="1"/>
        <v>0</v>
      </c>
    </row>
    <row r="8" spans="1:7" x14ac:dyDescent="0.2">
      <c r="A8" s="18" t="s">
        <v>12</v>
      </c>
      <c r="B8" s="22">
        <v>0</v>
      </c>
      <c r="C8" s="22">
        <v>0</v>
      </c>
      <c r="D8" s="22">
        <f>B8+C8</f>
        <v>0</v>
      </c>
      <c r="E8" s="22">
        <v>0</v>
      </c>
      <c r="F8" s="22">
        <v>0</v>
      </c>
      <c r="G8" s="22">
        <f>D8-E8</f>
        <v>0</v>
      </c>
    </row>
    <row r="9" spans="1:7" x14ac:dyDescent="0.2">
      <c r="A9" s="18" t="s">
        <v>13</v>
      </c>
      <c r="B9" s="22">
        <v>0</v>
      </c>
      <c r="C9" s="22">
        <v>0</v>
      </c>
      <c r="D9" s="22">
        <f>B9+C9</f>
        <v>0</v>
      </c>
      <c r="E9" s="22">
        <v>0</v>
      </c>
      <c r="F9" s="22">
        <v>0</v>
      </c>
      <c r="G9" s="22">
        <f>D9-E9</f>
        <v>0</v>
      </c>
    </row>
    <row r="10" spans="1:7" x14ac:dyDescent="0.2">
      <c r="A10" s="19" t="s">
        <v>14</v>
      </c>
      <c r="B10" s="23">
        <f>SUM(B11:B18)</f>
        <v>152872224.25999999</v>
      </c>
      <c r="C10" s="23">
        <f>SUM(C11:C18)</f>
        <v>43892250.370000005</v>
      </c>
      <c r="D10" s="23">
        <f t="shared" ref="D10:G10" si="2">SUM(D11:D18)</f>
        <v>196764474.63</v>
      </c>
      <c r="E10" s="23">
        <f t="shared" si="2"/>
        <v>133241304.07000001</v>
      </c>
      <c r="F10" s="23">
        <f t="shared" si="2"/>
        <v>132732851.91</v>
      </c>
      <c r="G10" s="23">
        <f t="shared" si="2"/>
        <v>63523170.559999987</v>
      </c>
    </row>
    <row r="11" spans="1:7" x14ac:dyDescent="0.2">
      <c r="A11" s="18" t="s">
        <v>15</v>
      </c>
      <c r="B11" s="22">
        <v>74516450.590000004</v>
      </c>
      <c r="C11" s="22">
        <v>34981302.789999999</v>
      </c>
      <c r="D11" s="22">
        <f t="shared" ref="D11:D18" si="3">B11+C11</f>
        <v>109497753.38</v>
      </c>
      <c r="E11" s="22">
        <v>82138760.510000005</v>
      </c>
      <c r="F11" s="22">
        <v>81630308.349999994</v>
      </c>
      <c r="G11" s="22">
        <f t="shared" ref="G11:G18" si="4">D11-E11</f>
        <v>27358992.86999999</v>
      </c>
    </row>
    <row r="12" spans="1:7" x14ac:dyDescent="0.2">
      <c r="A12" s="18" t="s">
        <v>16</v>
      </c>
      <c r="B12" s="22">
        <v>0</v>
      </c>
      <c r="C12" s="22">
        <v>0</v>
      </c>
      <c r="D12" s="22">
        <f t="shared" si="3"/>
        <v>0</v>
      </c>
      <c r="E12" s="22">
        <v>0</v>
      </c>
      <c r="F12" s="22">
        <v>0</v>
      </c>
      <c r="G12" s="22">
        <f t="shared" si="4"/>
        <v>0</v>
      </c>
    </row>
    <row r="13" spans="1:7" x14ac:dyDescent="0.2">
      <c r="A13" s="18" t="s">
        <v>17</v>
      </c>
      <c r="B13" s="22">
        <v>510693.25</v>
      </c>
      <c r="C13" s="22">
        <v>-10658.91</v>
      </c>
      <c r="D13" s="22">
        <f t="shared" si="3"/>
        <v>500034.34</v>
      </c>
      <c r="E13" s="22">
        <v>304652.12</v>
      </c>
      <c r="F13" s="22">
        <v>304652.12</v>
      </c>
      <c r="G13" s="22">
        <f t="shared" si="4"/>
        <v>195382.22000000003</v>
      </c>
    </row>
    <row r="14" spans="1:7" x14ac:dyDescent="0.2">
      <c r="A14" s="18" t="s">
        <v>18</v>
      </c>
      <c r="B14" s="22">
        <v>1280940.99</v>
      </c>
      <c r="C14" s="22">
        <v>-282533.8</v>
      </c>
      <c r="D14" s="22">
        <f t="shared" si="3"/>
        <v>998407.19</v>
      </c>
      <c r="E14" s="22">
        <v>627468.43999999994</v>
      </c>
      <c r="F14" s="22">
        <v>627468.43999999994</v>
      </c>
      <c r="G14" s="22">
        <f t="shared" si="4"/>
        <v>370938.75</v>
      </c>
    </row>
    <row r="15" spans="1:7" x14ac:dyDescent="0.2">
      <c r="A15" s="18" t="s">
        <v>19</v>
      </c>
      <c r="B15" s="22">
        <v>0</v>
      </c>
      <c r="C15" s="22">
        <v>0</v>
      </c>
      <c r="D15" s="22">
        <f t="shared" si="3"/>
        <v>0</v>
      </c>
      <c r="E15" s="22">
        <v>0</v>
      </c>
      <c r="F15" s="22">
        <v>0</v>
      </c>
      <c r="G15" s="22">
        <f t="shared" si="4"/>
        <v>0</v>
      </c>
    </row>
    <row r="16" spans="1:7" x14ac:dyDescent="0.2">
      <c r="A16" s="18" t="s">
        <v>20</v>
      </c>
      <c r="B16" s="22">
        <v>0</v>
      </c>
      <c r="C16" s="22">
        <v>0</v>
      </c>
      <c r="D16" s="22">
        <f t="shared" si="3"/>
        <v>0</v>
      </c>
      <c r="E16" s="22">
        <v>0</v>
      </c>
      <c r="F16" s="22">
        <v>0</v>
      </c>
      <c r="G16" s="22">
        <f t="shared" si="4"/>
        <v>0</v>
      </c>
    </row>
    <row r="17" spans="1:7" x14ac:dyDescent="0.2">
      <c r="A17" s="18" t="s">
        <v>21</v>
      </c>
      <c r="B17" s="22">
        <v>0</v>
      </c>
      <c r="C17" s="22">
        <v>0</v>
      </c>
      <c r="D17" s="22">
        <f t="shared" si="3"/>
        <v>0</v>
      </c>
      <c r="E17" s="22">
        <v>0</v>
      </c>
      <c r="F17" s="22">
        <v>0</v>
      </c>
      <c r="G17" s="22">
        <f t="shared" si="4"/>
        <v>0</v>
      </c>
    </row>
    <row r="18" spans="1:7" x14ac:dyDescent="0.2">
      <c r="A18" s="18" t="s">
        <v>22</v>
      </c>
      <c r="B18" s="22">
        <v>76564139.430000007</v>
      </c>
      <c r="C18" s="22">
        <v>9204140.2899999991</v>
      </c>
      <c r="D18" s="22">
        <f t="shared" si="3"/>
        <v>85768279.719999999</v>
      </c>
      <c r="E18" s="22">
        <v>50170423</v>
      </c>
      <c r="F18" s="22">
        <v>50170423</v>
      </c>
      <c r="G18" s="22">
        <f t="shared" si="4"/>
        <v>35597856.719999999</v>
      </c>
    </row>
    <row r="19" spans="1:7" x14ac:dyDescent="0.2">
      <c r="A19" s="19" t="s">
        <v>23</v>
      </c>
      <c r="B19" s="23">
        <f>SUM(B20:B22)</f>
        <v>9321661.3900000006</v>
      </c>
      <c r="C19" s="23">
        <f>SUM(C20:C22)</f>
        <v>2769360.95</v>
      </c>
      <c r="D19" s="23">
        <f t="shared" ref="D19:G19" si="5">SUM(D20:D22)</f>
        <v>12091022.34</v>
      </c>
      <c r="E19" s="23">
        <f t="shared" si="5"/>
        <v>9360106.6300000008</v>
      </c>
      <c r="F19" s="23">
        <f t="shared" si="5"/>
        <v>9360106.6300000008</v>
      </c>
      <c r="G19" s="23">
        <f t="shared" si="5"/>
        <v>2730915.7099999995</v>
      </c>
    </row>
    <row r="20" spans="1:7" x14ac:dyDescent="0.2">
      <c r="A20" s="18" t="s">
        <v>24</v>
      </c>
      <c r="B20" s="22">
        <v>8136914.21</v>
      </c>
      <c r="C20" s="22">
        <v>2753481.1</v>
      </c>
      <c r="D20" s="22">
        <f t="shared" ref="D20:D22" si="6">B20+C20</f>
        <v>10890395.310000001</v>
      </c>
      <c r="E20" s="22">
        <v>8566880.9600000009</v>
      </c>
      <c r="F20" s="22">
        <v>8566880.9600000009</v>
      </c>
      <c r="G20" s="22">
        <f t="shared" ref="G20:G22" si="7">D20-E20</f>
        <v>2323514.3499999996</v>
      </c>
    </row>
    <row r="21" spans="1:7" x14ac:dyDescent="0.2">
      <c r="A21" s="18" t="s">
        <v>25</v>
      </c>
      <c r="B21" s="22">
        <v>1184747.18</v>
      </c>
      <c r="C21" s="22">
        <v>15879.85</v>
      </c>
      <c r="D21" s="22">
        <f t="shared" si="6"/>
        <v>1200627.03</v>
      </c>
      <c r="E21" s="22">
        <v>793225.67</v>
      </c>
      <c r="F21" s="22">
        <v>793225.67</v>
      </c>
      <c r="G21" s="22">
        <f t="shared" si="7"/>
        <v>407401.36</v>
      </c>
    </row>
    <row r="22" spans="1:7" x14ac:dyDescent="0.2">
      <c r="A22" s="18" t="s">
        <v>26</v>
      </c>
      <c r="B22" s="22">
        <v>0</v>
      </c>
      <c r="C22" s="22">
        <v>0</v>
      </c>
      <c r="D22" s="22">
        <f t="shared" si="6"/>
        <v>0</v>
      </c>
      <c r="E22" s="22">
        <v>0</v>
      </c>
      <c r="F22" s="22">
        <v>0</v>
      </c>
      <c r="G22" s="22">
        <f t="shared" si="7"/>
        <v>0</v>
      </c>
    </row>
    <row r="23" spans="1:7" x14ac:dyDescent="0.2">
      <c r="A23" s="19" t="s">
        <v>27</v>
      </c>
      <c r="B23" s="23">
        <f>SUM(B24:B25)</f>
        <v>0</v>
      </c>
      <c r="C23" s="23">
        <f>SUM(C24:C25)</f>
        <v>0</v>
      </c>
      <c r="D23" s="23">
        <f t="shared" ref="D23:G23" si="8">SUM(D24:D25)</f>
        <v>0</v>
      </c>
      <c r="E23" s="23">
        <f t="shared" si="8"/>
        <v>0</v>
      </c>
      <c r="F23" s="23">
        <f t="shared" si="8"/>
        <v>0</v>
      </c>
      <c r="G23" s="23">
        <f t="shared" si="8"/>
        <v>0</v>
      </c>
    </row>
    <row r="24" spans="1:7" x14ac:dyDescent="0.2">
      <c r="A24" s="18" t="s">
        <v>28</v>
      </c>
      <c r="B24" s="22">
        <v>0</v>
      </c>
      <c r="C24" s="22">
        <v>0</v>
      </c>
      <c r="D24" s="22">
        <f t="shared" ref="D24:D25" si="9">B24+C24</f>
        <v>0</v>
      </c>
      <c r="E24" s="22">
        <v>0</v>
      </c>
      <c r="F24" s="22">
        <v>0</v>
      </c>
      <c r="G24" s="22">
        <f t="shared" ref="G24:G25" si="10">D24-E24</f>
        <v>0</v>
      </c>
    </row>
    <row r="25" spans="1:7" x14ac:dyDescent="0.2">
      <c r="A25" s="18" t="s">
        <v>29</v>
      </c>
      <c r="B25" s="22">
        <v>0</v>
      </c>
      <c r="C25" s="22">
        <v>0</v>
      </c>
      <c r="D25" s="22">
        <f t="shared" si="9"/>
        <v>0</v>
      </c>
      <c r="E25" s="22">
        <v>0</v>
      </c>
      <c r="F25" s="22">
        <v>0</v>
      </c>
      <c r="G25" s="22">
        <f t="shared" si="10"/>
        <v>0</v>
      </c>
    </row>
    <row r="26" spans="1:7" x14ac:dyDescent="0.2">
      <c r="A26" s="19" t="s">
        <v>30</v>
      </c>
      <c r="B26" s="23">
        <f>SUM(B27:B30)</f>
        <v>204634.35</v>
      </c>
      <c r="C26" s="23">
        <f>SUM(C27:C30)</f>
        <v>0</v>
      </c>
      <c r="D26" s="23">
        <f t="shared" ref="D26:G26" si="11">SUM(D27:D30)</f>
        <v>204634.35</v>
      </c>
      <c r="E26" s="23">
        <f t="shared" si="11"/>
        <v>136422.9</v>
      </c>
      <c r="F26" s="23">
        <f t="shared" si="11"/>
        <v>136422.9</v>
      </c>
      <c r="G26" s="23">
        <f t="shared" si="11"/>
        <v>68211.450000000012</v>
      </c>
    </row>
    <row r="27" spans="1:7" x14ac:dyDescent="0.2">
      <c r="A27" s="18" t="s">
        <v>31</v>
      </c>
      <c r="B27" s="22">
        <v>204634.35</v>
      </c>
      <c r="C27" s="22">
        <v>0</v>
      </c>
      <c r="D27" s="22">
        <f t="shared" ref="D27:D30" si="12">B27+C27</f>
        <v>204634.35</v>
      </c>
      <c r="E27" s="22">
        <v>136422.9</v>
      </c>
      <c r="F27" s="22">
        <v>136422.9</v>
      </c>
      <c r="G27" s="22">
        <f t="shared" ref="G27:G30" si="13">D27-E27</f>
        <v>68211.450000000012</v>
      </c>
    </row>
    <row r="28" spans="1:7" x14ac:dyDescent="0.2">
      <c r="A28" s="18" t="s">
        <v>32</v>
      </c>
      <c r="B28" s="22">
        <v>0</v>
      </c>
      <c r="C28" s="22">
        <v>0</v>
      </c>
      <c r="D28" s="22">
        <f t="shared" si="12"/>
        <v>0</v>
      </c>
      <c r="E28" s="22">
        <v>0</v>
      </c>
      <c r="F28" s="22">
        <v>0</v>
      </c>
      <c r="G28" s="22">
        <f t="shared" si="13"/>
        <v>0</v>
      </c>
    </row>
    <row r="29" spans="1:7" x14ac:dyDescent="0.2">
      <c r="A29" s="18" t="s">
        <v>33</v>
      </c>
      <c r="B29" s="22">
        <v>0</v>
      </c>
      <c r="C29" s="22">
        <v>0</v>
      </c>
      <c r="D29" s="22">
        <f t="shared" si="12"/>
        <v>0</v>
      </c>
      <c r="E29" s="22">
        <v>0</v>
      </c>
      <c r="F29" s="22">
        <v>0</v>
      </c>
      <c r="G29" s="22">
        <f t="shared" si="13"/>
        <v>0</v>
      </c>
    </row>
    <row r="30" spans="1:7" x14ac:dyDescent="0.2">
      <c r="A30" s="18" t="s">
        <v>34</v>
      </c>
      <c r="B30" s="22">
        <v>0</v>
      </c>
      <c r="C30" s="22">
        <v>0</v>
      </c>
      <c r="D30" s="22">
        <f t="shared" si="12"/>
        <v>0</v>
      </c>
      <c r="E30" s="22">
        <v>0</v>
      </c>
      <c r="F30" s="22">
        <v>0</v>
      </c>
      <c r="G30" s="22">
        <f t="shared" si="13"/>
        <v>0</v>
      </c>
    </row>
    <row r="31" spans="1:7" x14ac:dyDescent="0.2">
      <c r="A31" s="19" t="s">
        <v>35</v>
      </c>
      <c r="B31" s="23">
        <f>SUM(B32)</f>
        <v>0</v>
      </c>
      <c r="C31" s="23">
        <f t="shared" ref="C31:G31" si="14">SUM(C32)</f>
        <v>0</v>
      </c>
      <c r="D31" s="23">
        <f t="shared" si="14"/>
        <v>0</v>
      </c>
      <c r="E31" s="23">
        <f t="shared" si="14"/>
        <v>0</v>
      </c>
      <c r="F31" s="23">
        <f t="shared" si="14"/>
        <v>0</v>
      </c>
      <c r="G31" s="23">
        <f t="shared" si="14"/>
        <v>0</v>
      </c>
    </row>
    <row r="32" spans="1:7" x14ac:dyDescent="0.2">
      <c r="A32" s="18" t="s">
        <v>36</v>
      </c>
      <c r="B32" s="22">
        <v>0</v>
      </c>
      <c r="C32" s="22">
        <v>0</v>
      </c>
      <c r="D32" s="22">
        <f t="shared" ref="D32:D35" si="15">B32+C32</f>
        <v>0</v>
      </c>
      <c r="E32" s="22">
        <v>0</v>
      </c>
      <c r="F32" s="22">
        <v>0</v>
      </c>
      <c r="G32" s="22">
        <f t="shared" ref="G32:G35" si="16">D32-E32</f>
        <v>0</v>
      </c>
    </row>
    <row r="33" spans="1:7" x14ac:dyDescent="0.2">
      <c r="A33" s="20" t="s">
        <v>37</v>
      </c>
      <c r="B33" s="23">
        <v>0</v>
      </c>
      <c r="C33" s="23">
        <v>0</v>
      </c>
      <c r="D33" s="23">
        <f t="shared" si="15"/>
        <v>0</v>
      </c>
      <c r="E33" s="23">
        <v>0</v>
      </c>
      <c r="F33" s="23">
        <v>0</v>
      </c>
      <c r="G33" s="23">
        <f t="shared" si="16"/>
        <v>0</v>
      </c>
    </row>
    <row r="34" spans="1:7" x14ac:dyDescent="0.2">
      <c r="A34" s="20" t="s">
        <v>38</v>
      </c>
      <c r="B34" s="23">
        <v>0</v>
      </c>
      <c r="C34" s="23">
        <v>0</v>
      </c>
      <c r="D34" s="23">
        <f t="shared" si="15"/>
        <v>0</v>
      </c>
      <c r="E34" s="23">
        <v>0</v>
      </c>
      <c r="F34" s="23">
        <v>0</v>
      </c>
      <c r="G34" s="23">
        <f t="shared" si="16"/>
        <v>0</v>
      </c>
    </row>
    <row r="35" spans="1:7" x14ac:dyDescent="0.2">
      <c r="A35" s="20" t="s">
        <v>39</v>
      </c>
      <c r="B35" s="23">
        <v>0</v>
      </c>
      <c r="C35" s="23">
        <v>0</v>
      </c>
      <c r="D35" s="23">
        <f t="shared" si="15"/>
        <v>0</v>
      </c>
      <c r="E35" s="23">
        <v>0</v>
      </c>
      <c r="F35" s="23">
        <v>0</v>
      </c>
      <c r="G35" s="23">
        <f t="shared" si="16"/>
        <v>0</v>
      </c>
    </row>
    <row r="36" spans="1:7" x14ac:dyDescent="0.2">
      <c r="A36" s="3"/>
      <c r="B36" s="9"/>
      <c r="C36" s="9"/>
      <c r="D36" s="9"/>
      <c r="E36" s="9"/>
      <c r="F36" s="9"/>
      <c r="G36" s="9"/>
    </row>
    <row r="37" spans="1:7" x14ac:dyDescent="0.2">
      <c r="A37" s="4" t="s">
        <v>40</v>
      </c>
      <c r="B37" s="11">
        <f>+B10+B19+B23+B26+B31+B33+B34+B35+B7</f>
        <v>162398519.99999997</v>
      </c>
      <c r="C37" s="11">
        <f>+C10+C19+C23+C26+C31+C33+C34+C35</f>
        <v>46661611.320000008</v>
      </c>
      <c r="D37" s="11">
        <f>+D10+D19+D23+D26+D31+D33+D34+D35+D7</f>
        <v>209060131.31999999</v>
      </c>
      <c r="E37" s="11">
        <f>+E10+E19+E23+E26+E31+E33+E34+E35+E8</f>
        <v>142737833.60000002</v>
      </c>
      <c r="F37" s="11">
        <f>+F10+F19+F23+F26+F31+F33+F34+F35+F8</f>
        <v>142229381.44</v>
      </c>
      <c r="G37" s="11">
        <f>+G10+G19+G23+G8+G26+G31+G33+G34+G35</f>
        <v>66322297.719999991</v>
      </c>
    </row>
    <row r="40" spans="1:7" x14ac:dyDescent="0.2">
      <c r="A40" s="21" t="s">
        <v>41</v>
      </c>
    </row>
  </sheetData>
  <sheetProtection formatCells="0" formatColumns="0" formatRows="0" autoFilter="0"/>
  <protectedRanges>
    <protectedRange sqref="A38:G39 A41:G65523 B40:G40" name="Rango1"/>
    <protectedRange sqref="A24:A25 A36:G36 A8:A9 A11:A18 A20:A22 A27:A30 A32" name="Rango1_3"/>
    <protectedRange sqref="B4:G5" name="Rango1_2_2"/>
    <protectedRange sqref="A40" name="Rango1_1"/>
    <protectedRange sqref="B7:G10 B19:G19 B11:B18 D11:D18 B22:G26 B20:B21 D20:D21 G11:G18 G20:G21 B28:G35 B27:D27 G27" name="Rango1_3_2"/>
    <protectedRange sqref="B6:G6" name="Rango1_2_2_1"/>
    <protectedRange sqref="C11:C18" name="Rango1_3_1"/>
    <protectedRange sqref="C20:C21" name="Rango1_3_3"/>
    <protectedRange sqref="E11:F18" name="Rango1_3_4"/>
    <protectedRange sqref="E20:F21" name="Rango1_3_5"/>
    <protectedRange sqref="E27:F27" name="Rango1_3_6"/>
  </protectedRanges>
  <mergeCells count="3">
    <mergeCell ref="G2:G3"/>
    <mergeCell ref="B2:F2"/>
    <mergeCell ref="A1:G1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0" ma:contentTypeDescription="Crear nuevo documento." ma:contentTypeScope="" ma:versionID="29a2004c833131abccd2964885918fee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a395fbe10f29bd241477be2bdd71b5e1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4AB682-C089-402D-9C49-FFBFD27CC20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6E957F8-8052-4237-82F9-A550A7D02D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Usuario de Windows</cp:lastModifiedBy>
  <cp:revision/>
  <dcterms:created xsi:type="dcterms:W3CDTF">2012-12-11T21:13:37Z</dcterms:created>
  <dcterms:modified xsi:type="dcterms:W3CDTF">2024-10-21T19:19:33Z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